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shibu_tzaneen_gov_za/Documents/Documents/FINANCIAL MONTHLY REPORTS/Finance Reports 2025-2026/"/>
    </mc:Choice>
  </mc:AlternateContent>
  <xr:revisionPtr revIDLastSave="89" documentId="8_{ED8C3290-574F-42FC-97F3-8E3C599213AA}" xr6:coauthVersionLast="47" xr6:coauthVersionMax="47" xr10:uidLastSave="{093C306D-F4B9-44FA-A04B-02CDEC946F8B}"/>
  <bookViews>
    <workbookView xWindow="-108" yWindow="-108" windowWidth="23256" windowHeight="12456" xr2:uid="{19202788-383A-4197-B56C-9DEE4C857920}"/>
  </bookViews>
  <sheets>
    <sheet name="July 2024 YTD" sheetId="2" r:id="rId1"/>
    <sheet name="JUNE 2025 YTD" sheetId="25" state="hidden" r:id="rId2"/>
  </sheets>
  <definedNames>
    <definedName name="_xlnm._FilterDatabase" localSheetId="0" hidden="1">'July 2024 YTD'!$A$9:$AI$14</definedName>
    <definedName name="_xlnm._FilterDatabase" localSheetId="1" hidden="1">'JUNE 2025 YTD'!#REF!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2" l="1"/>
  <c r="Z23" i="2"/>
  <c r="Z19" i="2"/>
  <c r="Z20" i="2"/>
  <c r="Z21" i="2"/>
  <c r="Z22" i="2"/>
  <c r="L14" i="2" l="1"/>
  <c r="M10" i="2" l="1"/>
  <c r="W10" i="2"/>
  <c r="V10" i="2"/>
  <c r="U10" i="2"/>
  <c r="T10" i="2"/>
  <c r="S10" i="2"/>
  <c r="R10" i="2"/>
  <c r="Q10" i="2"/>
  <c r="P10" i="2"/>
  <c r="O10" i="2"/>
  <c r="N10" i="2"/>
  <c r="W11" i="2"/>
  <c r="V11" i="2"/>
  <c r="U11" i="2"/>
  <c r="T11" i="2"/>
  <c r="S11" i="2"/>
  <c r="R11" i="2"/>
  <c r="Q11" i="2"/>
  <c r="P11" i="2"/>
  <c r="O11" i="2"/>
  <c r="N11" i="2"/>
  <c r="M11" i="2"/>
  <c r="W12" i="2"/>
  <c r="V12" i="2"/>
  <c r="U12" i="2"/>
  <c r="T12" i="2"/>
  <c r="S12" i="2"/>
  <c r="R12" i="2"/>
  <c r="Q12" i="2"/>
  <c r="P12" i="2"/>
  <c r="O12" i="2"/>
  <c r="N12" i="2"/>
  <c r="M12" i="2"/>
  <c r="R14" i="2" l="1"/>
  <c r="S14" i="2"/>
  <c r="U14" i="2"/>
  <c r="X12" i="2"/>
  <c r="V14" i="2"/>
  <c r="T14" i="2"/>
  <c r="O14" i="2"/>
  <c r="W14" i="2"/>
  <c r="P14" i="2"/>
  <c r="X10" i="2"/>
  <c r="M14" i="2"/>
  <c r="X30" i="2" s="1"/>
  <c r="Q14" i="2"/>
  <c r="X11" i="2"/>
  <c r="Z18" i="2"/>
  <c r="N14" i="2" l="1"/>
  <c r="X31" i="2" s="1"/>
  <c r="X14" i="2"/>
  <c r="X29" i="2"/>
  <c r="L16" i="2"/>
  <c r="M16" i="2" s="1"/>
  <c r="N16" i="2" s="1"/>
  <c r="O16" i="2" s="1"/>
  <c r="P16" i="2" s="1"/>
  <c r="Q16" i="2" s="1"/>
  <c r="R16" i="2" s="1"/>
  <c r="X33" i="2" l="1"/>
  <c r="Z25" i="2"/>
  <c r="S16" i="2"/>
  <c r="T16" i="2" s="1"/>
  <c r="U16" i="2" s="1"/>
  <c r="V16" i="2" s="1"/>
  <c r="W16" i="2" s="1"/>
  <c r="AA28" i="2" l="1"/>
  <c r="AI28" i="2"/>
  <c r="AA25" i="2"/>
</calcChain>
</file>

<file path=xl/sharedStrings.xml><?xml version="1.0" encoding="utf-8"?>
<sst xmlns="http://schemas.openxmlformats.org/spreadsheetml/2006/main" count="71" uniqueCount="62">
  <si>
    <t>ANNEXURE A</t>
  </si>
  <si>
    <t>Name of Municipality: Greater Tzaneen Municipality</t>
  </si>
  <si>
    <t>No</t>
  </si>
  <si>
    <t>Date ofdiscovery</t>
  </si>
  <si>
    <t xml:space="preserve">Date Reported to Accounting Officer </t>
  </si>
  <si>
    <t>Transaction details</t>
  </si>
  <si>
    <t>Person Liable (Official or Political Office Bearer)</t>
  </si>
  <si>
    <t>Type of Prohibited Expenditure</t>
  </si>
  <si>
    <t>Status</t>
  </si>
  <si>
    <t xml:space="preserve">Date of Payment </t>
  </si>
  <si>
    <t>Payment Number</t>
  </si>
  <si>
    <t xml:space="preserve">Description of Incident </t>
  </si>
  <si>
    <t>Vendor name</t>
  </si>
  <si>
    <t>UI</t>
  </si>
  <si>
    <t>DP</t>
  </si>
  <si>
    <t>CC</t>
  </si>
  <si>
    <t>TR</t>
  </si>
  <si>
    <t>P</t>
  </si>
  <si>
    <t>WO</t>
  </si>
  <si>
    <t>General comments</t>
  </si>
  <si>
    <t>. Bids advertised for less than the minimum required days(SCMU 28/2020)</t>
  </si>
  <si>
    <t>Electrical Department</t>
  </si>
  <si>
    <t>COMAF NO.</t>
  </si>
  <si>
    <t>COMAF DESCRIPTION.</t>
  </si>
  <si>
    <t>Contract Commencement date</t>
  </si>
  <si>
    <t>Contract Termination date</t>
  </si>
  <si>
    <t>Newly Identified CY 2023/24</t>
  </si>
  <si>
    <t>COMAF 10(1&amp;3)</t>
  </si>
  <si>
    <t>Bids advertised for less than the minimum required days(SCMU 28/2020)                                   Preference point system not used to allocate work to suppliers on the panel</t>
  </si>
  <si>
    <t>MM</t>
  </si>
  <si>
    <t>Corporate Serv.</t>
  </si>
  <si>
    <t xml:space="preserve">Comm </t>
  </si>
  <si>
    <t xml:space="preserve">BTO </t>
  </si>
  <si>
    <t>PED</t>
  </si>
  <si>
    <t>Electrical Servi.</t>
  </si>
  <si>
    <t>Engineering Serv.</t>
  </si>
  <si>
    <t>Q1</t>
  </si>
  <si>
    <t>Total Amount YTD  JUNE 2025</t>
  </si>
  <si>
    <t>Apr 2025 Amount</t>
  </si>
  <si>
    <t>May 2025 Amount</t>
  </si>
  <si>
    <t>June 2025 Amount</t>
  </si>
  <si>
    <t>Bids advertised for less than the minimum required days(SCMU 26/2021)                                   Preference point system not used to allocate work to suppliers on the panel</t>
  </si>
  <si>
    <t>MASHP (INSTALLATION OF FENCE VARIOUS MINI SUB-STATION) 8564 RETENTION PAYOUT</t>
  </si>
  <si>
    <t>Engineering Services</t>
  </si>
  <si>
    <t>Irregular Register 2025/2026</t>
  </si>
  <si>
    <t>Register of Irregular Expenditure 2025/2026</t>
  </si>
  <si>
    <t>MASHP (8597) HIGHMAST KHUJWANA -RETENTION PAYOUT</t>
  </si>
  <si>
    <t>28/07/2025</t>
  </si>
  <si>
    <t>15/34716</t>
  </si>
  <si>
    <t>July 2025 Amount</t>
  </si>
  <si>
    <t>Aug 2025 Amount</t>
  </si>
  <si>
    <t>Sept 2025 Amount</t>
  </si>
  <si>
    <t>Oct 2025 Amount</t>
  </si>
  <si>
    <t>Nov 2025 Amount</t>
  </si>
  <si>
    <t>Dec 2025 Amount</t>
  </si>
  <si>
    <t>Jan 2026 Amount</t>
  </si>
  <si>
    <t>Feb 2026 Amount</t>
  </si>
  <si>
    <t>Mar 2026 Amount</t>
  </si>
  <si>
    <t>15/34715</t>
  </si>
  <si>
    <t>BUKUTA BK (POTHOLES REPAIRS -NKOWA NKOWA ) -148</t>
  </si>
  <si>
    <t>11/07/2025</t>
  </si>
  <si>
    <t>15/34455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</si>
</sst>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;@"/>
    <numFmt numFmtId="165" formatCode="_(* #,##0.00_);_(* \(#,##0.00\);_(* &quot;-&quot;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8" xfId="0" quotePrefix="1" applyFont="1" applyBorder="1" applyAlignment="1">
      <alignment horizontal="justify" vertical="top" wrapText="1"/>
    </xf>
    <xf numFmtId="43" fontId="7" fillId="0" borderId="8" xfId="1" applyFont="1" applyFill="1" applyBorder="1" applyAlignment="1">
      <alignment horizontal="justify" vertical="top" wrapText="1"/>
    </xf>
    <xf numFmtId="0" fontId="8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quotePrefix="1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43" fontId="0" fillId="0" borderId="0" xfId="0" applyNumberForma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43" fontId="11" fillId="0" borderId="0" xfId="1" applyFont="1" applyFill="1"/>
    <xf numFmtId="43" fontId="12" fillId="0" borderId="0" xfId="1" applyFont="1" applyFill="1"/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7" fillId="0" borderId="0" xfId="0" applyFont="1"/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5" fillId="0" borderId="5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4" fillId="0" borderId="9" xfId="0" applyFont="1" applyBorder="1" applyAlignment="1">
      <alignment horizontal="center" vertical="top" textRotation="90" wrapText="1"/>
    </xf>
    <xf numFmtId="0" fontId="13" fillId="0" borderId="1" xfId="0" applyFont="1" applyBorder="1" applyAlignment="1">
      <alignment horizontal="center" vertical="top" textRotation="90" wrapText="1"/>
    </xf>
    <xf numFmtId="0" fontId="14" fillId="0" borderId="13" xfId="0" applyFont="1" applyBorder="1" applyAlignment="1">
      <alignment horizontal="center" vertical="top" textRotation="90" wrapText="1"/>
    </xf>
    <xf numFmtId="0" fontId="13" fillId="0" borderId="13" xfId="0" applyFont="1" applyBorder="1" applyAlignment="1">
      <alignment horizontal="center" vertical="top" textRotation="90" wrapText="1"/>
    </xf>
    <xf numFmtId="0" fontId="14" fillId="0" borderId="5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4" xfId="0" applyFont="1" applyBorder="1" applyAlignment="1">
      <alignment horizontal="center" vertical="top" textRotation="90" wrapText="1"/>
    </xf>
    <xf numFmtId="0" fontId="17" fillId="0" borderId="14" xfId="0" applyFont="1" applyBorder="1" applyAlignment="1">
      <alignment horizontal="center" vertical="top" textRotation="90" wrapText="1"/>
    </xf>
    <xf numFmtId="0" fontId="13" fillId="0" borderId="14" xfId="0" applyFont="1" applyBorder="1" applyAlignment="1">
      <alignment horizontal="center" vertical="top" textRotation="90" wrapText="1"/>
    </xf>
    <xf numFmtId="0" fontId="14" fillId="0" borderId="8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4" xfId="0" applyFont="1" applyBorder="1" applyAlignment="1">
      <alignment horizontal="justify" vertical="top" wrapText="1"/>
    </xf>
    <xf numFmtId="0" fontId="9" fillId="3" borderId="8" xfId="0" applyFont="1" applyFill="1" applyBorder="1" applyAlignment="1">
      <alignment horizontal="justify" vertical="top" wrapText="1"/>
    </xf>
    <xf numFmtId="0" fontId="18" fillId="3" borderId="8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justify" vertical="top"/>
    </xf>
    <xf numFmtId="164" fontId="7" fillId="0" borderId="8" xfId="0" applyNumberFormat="1" applyFont="1" applyBorder="1" applyAlignment="1">
      <alignment horizontal="justify" vertical="top" wrapText="1"/>
    </xf>
    <xf numFmtId="43" fontId="13" fillId="2" borderId="8" xfId="1" applyFont="1" applyFill="1" applyBorder="1" applyAlignment="1">
      <alignment horizontal="justify" vertical="top" wrapText="1"/>
    </xf>
    <xf numFmtId="0" fontId="11" fillId="0" borderId="15" xfId="0" applyFont="1" applyBorder="1"/>
    <xf numFmtId="16" fontId="6" fillId="0" borderId="8" xfId="0" applyNumberFormat="1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/>
    </xf>
    <xf numFmtId="0" fontId="7" fillId="0" borderId="7" xfId="0" quotePrefix="1" applyFont="1" applyBorder="1" applyAlignment="1">
      <alignment horizontal="justify" vertical="top" wrapText="1"/>
    </xf>
    <xf numFmtId="0" fontId="7" fillId="0" borderId="14" xfId="0" quotePrefix="1" applyFont="1" applyBorder="1" applyAlignment="1">
      <alignment horizontal="justify" vertical="top" wrapText="1"/>
    </xf>
    <xf numFmtId="164" fontId="7" fillId="0" borderId="8" xfId="0" quotePrefix="1" applyNumberFormat="1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11" fillId="0" borderId="8" xfId="0" applyFont="1" applyBorder="1"/>
    <xf numFmtId="0" fontId="10" fillId="0" borderId="8" xfId="0" applyFont="1" applyBorder="1" applyAlignment="1">
      <alignment horizontal="center" vertical="top" wrapText="1"/>
    </xf>
    <xf numFmtId="43" fontId="14" fillId="0" borderId="8" xfId="1" applyFont="1" applyFill="1" applyBorder="1" applyAlignment="1">
      <alignment horizontal="justify" vertical="top" wrapText="1"/>
    </xf>
    <xf numFmtId="0" fontId="7" fillId="0" borderId="15" xfId="0" applyFont="1" applyBorder="1"/>
    <xf numFmtId="0" fontId="7" fillId="0" borderId="14" xfId="0" applyFont="1" applyBorder="1" applyAlignment="1">
      <alignment horizontal="justify" vertical="top" wrapText="1"/>
    </xf>
    <xf numFmtId="43" fontId="0" fillId="0" borderId="0" xfId="1" applyFont="1" applyFill="1"/>
    <xf numFmtId="43" fontId="2" fillId="0" borderId="0" xfId="2" applyFont="1" applyFill="1"/>
    <xf numFmtId="165" fontId="2" fillId="0" borderId="0" xfId="0" applyNumberFormat="1" applyFont="1"/>
    <xf numFmtId="43" fontId="19" fillId="0" borderId="0" xfId="2" applyFont="1" applyFill="1"/>
    <xf numFmtId="165" fontId="2" fillId="0" borderId="16" xfId="0" applyNumberFormat="1" applyFont="1" applyBorder="1"/>
    <xf numFmtId="17" fontId="2" fillId="0" borderId="0" xfId="0" applyNumberFormat="1" applyFont="1" applyAlignment="1">
      <alignment horizontal="center"/>
    </xf>
    <xf numFmtId="165" fontId="0" fillId="0" borderId="0" xfId="0" applyNumberFormat="1"/>
    <xf numFmtId="43" fontId="2" fillId="0" borderId="0" xfId="1" applyFont="1" applyFill="1"/>
    <xf numFmtId="43" fontId="2" fillId="0" borderId="16" xfId="1" applyFont="1" applyFill="1" applyBorder="1"/>
    <xf numFmtId="17" fontId="2" fillId="0" borderId="0" xfId="1" applyNumberFormat="1" applyFont="1" applyFill="1"/>
    <xf numFmtId="43" fontId="5" fillId="0" borderId="0" xfId="1" applyFont="1" applyFill="1"/>
    <xf numFmtId="43" fontId="5" fillId="0" borderId="0" xfId="0" applyNumberFormat="1" applyFont="1"/>
    <xf numFmtId="43" fontId="13" fillId="0" borderId="8" xfId="1" applyFont="1" applyFill="1" applyBorder="1" applyAlignment="1">
      <alignment horizontal="justify" vertical="top" wrapText="1"/>
    </xf>
    <xf numFmtId="43" fontId="7" fillId="0" borderId="15" xfId="1" applyFont="1" applyFill="1" applyBorder="1" applyAlignment="1">
      <alignment horizontal="justify" vertical="top" wrapText="1"/>
    </xf>
    <xf numFmtId="0" fontId="19" fillId="0" borderId="0" xfId="0" applyFont="1"/>
    <xf numFmtId="43" fontId="19" fillId="0" borderId="0" xfId="1" applyFont="1" applyFill="1" applyBorder="1"/>
    <xf numFmtId="0" fontId="20" fillId="0" borderId="0" xfId="0" applyFont="1"/>
    <xf numFmtId="43" fontId="20" fillId="0" borderId="0" xfId="1" applyFont="1" applyFill="1" applyBorder="1"/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/>
    <xf numFmtId="43" fontId="8" fillId="0" borderId="15" xfId="4" applyFont="1" applyFill="1" applyBorder="1" applyAlignment="1">
      <alignment vertical="top" wrapText="1" readingOrder="1"/>
    </xf>
    <xf numFmtId="17" fontId="2" fillId="0" borderId="0" xfId="1" applyNumberFormat="1" applyFont="1" applyFill="1" applyBorder="1"/>
    <xf numFmtId="43" fontId="0" fillId="0" borderId="0" xfId="1" applyFont="1" applyFill="1" applyBorder="1"/>
    <xf numFmtId="43" fontId="2" fillId="0" borderId="0" xfId="1" applyFont="1" applyFill="1" applyBorder="1"/>
    <xf numFmtId="43" fontId="5" fillId="0" borderId="0" xfId="1" applyFont="1" applyFill="1" applyBorder="1"/>
    <xf numFmtId="43" fontId="4" fillId="0" borderId="0" xfId="1" applyFont="1" applyFill="1" applyBorder="1"/>
    <xf numFmtId="43" fontId="22" fillId="0" borderId="0" xfId="1" applyFont="1" applyFill="1" applyBorder="1"/>
    <xf numFmtId="0" fontId="24" fillId="0" borderId="0" xfId="0" applyFont="1" applyAlignment="1">
      <alignment horizontal="left"/>
    </xf>
    <xf numFmtId="43" fontId="14" fillId="0" borderId="9" xfId="1" applyFont="1" applyFill="1" applyBorder="1" applyAlignment="1">
      <alignment horizontal="center" vertical="top" wrapText="1"/>
    </xf>
    <xf numFmtId="43" fontId="14" fillId="0" borderId="14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5" fillId="0" borderId="5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7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textRotation="90" wrapText="1"/>
    </xf>
    <xf numFmtId="0" fontId="14" fillId="0" borderId="13" xfId="0" applyFont="1" applyBorder="1" applyAlignment="1">
      <alignment horizontal="center" vertical="top" textRotation="90" wrapText="1"/>
    </xf>
    <xf numFmtId="0" fontId="14" fillId="0" borderId="14" xfId="0" applyFont="1" applyBorder="1" applyAlignment="1">
      <alignment horizontal="center" vertical="top" textRotation="90" wrapText="1"/>
    </xf>
    <xf numFmtId="0" fontId="13" fillId="0" borderId="9" xfId="0" applyFont="1" applyBorder="1" applyAlignment="1">
      <alignment horizontal="center" vertical="top" textRotation="90" wrapText="1"/>
    </xf>
    <xf numFmtId="0" fontId="13" fillId="0" borderId="13" xfId="0" applyFont="1" applyBorder="1" applyAlignment="1">
      <alignment horizontal="center" vertical="top" textRotation="90" wrapText="1"/>
    </xf>
    <xf numFmtId="0" fontId="13" fillId="0" borderId="14" xfId="0" applyFont="1" applyBorder="1" applyAlignment="1">
      <alignment horizontal="center" vertical="top" textRotation="90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3" fontId="13" fillId="0" borderId="9" xfId="1" applyFont="1" applyFill="1" applyBorder="1" applyAlignment="1">
      <alignment horizontal="center" vertical="top" wrapText="1"/>
    </xf>
    <xf numFmtId="43" fontId="13" fillId="0" borderId="14" xfId="1" applyFont="1" applyFill="1" applyBorder="1" applyAlignment="1">
      <alignment horizontal="center" vertical="top" wrapText="1"/>
    </xf>
  </cellXfs>
  <cellStyles count="24">
    <cellStyle name="Comma" xfId="1" builtinId="3"/>
    <cellStyle name="Comma 2" xfId="4" xr:uid="{AD04CB88-71C8-40B4-A71C-35195B783DB4}"/>
    <cellStyle name="Comma 2 2" xfId="17" xr:uid="{C94DAE5C-29A3-436D-A303-F128C8A7FB05}"/>
    <cellStyle name="Comma 2 2 2" xfId="23" xr:uid="{F5603887-1FD4-414B-A476-8D8D5BE0221E}"/>
    <cellStyle name="Comma 2 3" xfId="20" xr:uid="{64C94F12-1D93-4B69-9BB2-A1C8B89C0341}"/>
    <cellStyle name="Comma 3" xfId="2" xr:uid="{D29412BC-F642-411D-B7D1-65C489086EC5}"/>
    <cellStyle name="Comma 3 2" xfId="16" xr:uid="{1832903C-4AB1-4E6E-A1EB-94C5519BC0EC}"/>
    <cellStyle name="Comma 3 2 2" xfId="22" xr:uid="{9D6F9C7F-95C4-48A7-AF9D-C75176C6FC1D}"/>
    <cellStyle name="Comma 3 3" xfId="19" xr:uid="{8FB2BF02-F07F-4BE1-B618-FF2A49ACD92D}"/>
    <cellStyle name="Comma 4" xfId="15" xr:uid="{522DB55C-EE33-4F99-946D-793D639E2C33}"/>
    <cellStyle name="Comma 4 2" xfId="21" xr:uid="{065B57E0-C8FD-43C5-AC40-58EEFB457A74}"/>
    <cellStyle name="Comma 5" xfId="18" xr:uid="{BEA81720-7387-4964-8AC3-A262F959B79C}"/>
    <cellStyle name="Normal" xfId="0" builtinId="0"/>
    <cellStyle name="Normal 2" xfId="3" xr:uid="{946EA71C-0065-40C0-B6A2-4B740C197701}"/>
    <cellStyle name="Normal 2 2" xfId="6" xr:uid="{BEA6685D-BB77-4F17-8AC0-AA64B7472F2F}"/>
    <cellStyle name="Normal 2 2 2" xfId="7" xr:uid="{89A0F16B-9181-4CAF-89A9-F945BA445DA1}"/>
    <cellStyle name="Normal 2 2 3" xfId="8" xr:uid="{BA2569A6-BF40-4242-8E82-EE3ECE6E80D8}"/>
    <cellStyle name="Normal 2 2 4" xfId="9" xr:uid="{843B05D5-5DCE-4633-85D5-E1349B74BAE5}"/>
    <cellStyle name="Normal 2 2 5" xfId="10" xr:uid="{7503F071-F8E4-4FDC-9220-22A67C86888A}"/>
    <cellStyle name="Normal 2 2 6" xfId="11" xr:uid="{D81BCD69-8A98-4095-BC7D-D219EF917FEE}"/>
    <cellStyle name="Normal 2 2 7" xfId="12" xr:uid="{C606653D-7747-4687-85A4-7CFA1507C7F5}"/>
    <cellStyle name="Normal 2 2 8" xfId="13" xr:uid="{3754C0CA-8ABA-4FEE-92FE-542EE32F33B4}"/>
    <cellStyle name="Normal 2 2 9" xfId="14" xr:uid="{8459DB2A-D469-4A66-AB37-D1CCAC005F01}"/>
    <cellStyle name="Normal 2 3" xfId="5" xr:uid="{EB0D7253-87D3-447E-AABF-3C8ED9391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7C8F-45CE-44CD-B5D9-53B514DBB5FA}">
  <dimension ref="A1:AI52"/>
  <sheetViews>
    <sheetView tabSelected="1" topLeftCell="S12" workbookViewId="0">
      <selection activeCell="AG29" sqref="AG29"/>
    </sheetView>
  </sheetViews>
  <sheetFormatPr defaultColWidth="8.88671875" defaultRowHeight="14.4" x14ac:dyDescent="0.3"/>
  <cols>
    <col min="1" max="1" width="4.33203125" customWidth="1"/>
    <col min="2" max="2" width="6.44140625" customWidth="1"/>
    <col min="3" max="3" width="8.33203125" customWidth="1"/>
    <col min="4" max="4" width="6.44140625" customWidth="1"/>
    <col min="5" max="5" width="25.88671875" customWidth="1"/>
    <col min="6" max="6" width="10.6640625" style="2" customWidth="1"/>
    <col min="7" max="7" width="29.88671875" style="2" customWidth="1"/>
    <col min="8" max="8" width="9.6640625" style="2" customWidth="1"/>
    <col min="9" max="9" width="10.109375" style="2" customWidth="1"/>
    <col min="10" max="10" width="9.88671875" customWidth="1"/>
    <col min="11" max="11" width="16.88671875" style="1" customWidth="1"/>
    <col min="12" max="23" width="14.6640625" style="53" customWidth="1"/>
    <col min="24" max="24" width="17.33203125" style="63" customWidth="1"/>
    <col min="25" max="25" width="23.6640625" style="2" customWidth="1"/>
    <col min="26" max="26" width="14.109375" style="2" customWidth="1"/>
    <col min="27" max="27" width="22.33203125" customWidth="1"/>
    <col min="28" max="29" width="4.33203125" customWidth="1"/>
    <col min="30" max="30" width="4.6640625" customWidth="1"/>
    <col min="31" max="31" width="5" customWidth="1"/>
    <col min="32" max="32" width="4.6640625" customWidth="1"/>
    <col min="33" max="33" width="3.88671875" customWidth="1"/>
    <col min="34" max="34" width="14.5546875" customWidth="1"/>
    <col min="35" max="35" width="17.33203125" customWidth="1"/>
  </cols>
  <sheetData>
    <row r="1" spans="1:34" x14ac:dyDescent="0.3">
      <c r="A1" s="12"/>
      <c r="B1" s="12"/>
      <c r="C1" s="12"/>
      <c r="D1" s="12"/>
      <c r="E1" s="12"/>
      <c r="F1" s="13"/>
      <c r="G1" s="13"/>
      <c r="H1" s="13"/>
      <c r="I1" s="13"/>
      <c r="J1" s="12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3"/>
      <c r="Z1" s="17" t="s">
        <v>0</v>
      </c>
      <c r="AA1" s="12"/>
      <c r="AB1" s="12"/>
      <c r="AC1" s="12"/>
      <c r="AD1" s="12"/>
      <c r="AE1" s="12"/>
      <c r="AF1" s="12"/>
      <c r="AG1" s="12"/>
      <c r="AH1" s="12"/>
    </row>
    <row r="2" spans="1:34" ht="15" thickBot="1" x14ac:dyDescent="0.35">
      <c r="A2" s="12"/>
      <c r="B2" s="12"/>
      <c r="C2" s="12"/>
      <c r="D2" s="12"/>
      <c r="E2" s="12"/>
      <c r="F2" s="13"/>
      <c r="G2" s="13"/>
      <c r="H2" s="13"/>
      <c r="I2" s="13"/>
      <c r="J2" s="18" t="s">
        <v>45</v>
      </c>
      <c r="K2" s="1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13"/>
      <c r="Z2" s="13"/>
      <c r="AA2" s="12"/>
      <c r="AB2" s="12"/>
      <c r="AC2" s="12"/>
      <c r="AD2" s="12"/>
      <c r="AE2" s="12"/>
      <c r="AF2" s="12"/>
      <c r="AG2" s="12"/>
      <c r="AH2" s="12"/>
    </row>
    <row r="3" spans="1:34" x14ac:dyDescent="0.3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15" customHeight="1" x14ac:dyDescent="0.3">
      <c r="A4" s="87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9"/>
    </row>
    <row r="5" spans="1:34" ht="15" customHeight="1" x14ac:dyDescent="0.3">
      <c r="A5" s="20"/>
      <c r="B5" s="21"/>
      <c r="C5" s="21"/>
      <c r="D5" s="21"/>
      <c r="E5" s="21"/>
      <c r="F5" s="23"/>
      <c r="G5" s="23"/>
      <c r="H5" s="23"/>
      <c r="I5" s="23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3"/>
      <c r="Y5" s="23"/>
      <c r="Z5" s="23"/>
      <c r="AA5" s="21"/>
      <c r="AB5" s="21"/>
      <c r="AC5" s="21"/>
      <c r="AD5" s="21"/>
      <c r="AE5" s="21"/>
      <c r="AF5" s="21"/>
      <c r="AG5" s="21"/>
      <c r="AH5" s="22"/>
    </row>
    <row r="6" spans="1:34" ht="15" thickBot="1" x14ac:dyDescent="0.35">
      <c r="A6" s="90" t="s">
        <v>44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2"/>
    </row>
    <row r="7" spans="1:34" ht="18" customHeight="1" thickBot="1" x14ac:dyDescent="0.35">
      <c r="A7" s="93" t="s">
        <v>2</v>
      </c>
      <c r="B7" s="96" t="s">
        <v>3</v>
      </c>
      <c r="C7" s="24"/>
      <c r="D7" s="24"/>
      <c r="E7" s="24"/>
      <c r="F7" s="99" t="s">
        <v>4</v>
      </c>
      <c r="G7" s="25"/>
      <c r="H7" s="25"/>
      <c r="I7" s="25"/>
      <c r="J7" s="102" t="s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4"/>
      <c r="Z7" s="105" t="s">
        <v>6</v>
      </c>
      <c r="AA7" s="93" t="s">
        <v>7</v>
      </c>
      <c r="AB7" s="102" t="s">
        <v>8</v>
      </c>
      <c r="AC7" s="103"/>
      <c r="AD7" s="103"/>
      <c r="AE7" s="103"/>
      <c r="AF7" s="103"/>
      <c r="AG7" s="103"/>
      <c r="AH7" s="108"/>
    </row>
    <row r="8" spans="1:34" x14ac:dyDescent="0.3">
      <c r="A8" s="94"/>
      <c r="B8" s="97"/>
      <c r="C8" s="26"/>
      <c r="D8" s="26"/>
      <c r="E8" s="26"/>
      <c r="F8" s="100"/>
      <c r="G8" s="27"/>
      <c r="H8" s="27"/>
      <c r="I8" s="27"/>
      <c r="J8" s="96" t="s">
        <v>9</v>
      </c>
      <c r="K8" s="96" t="s">
        <v>10</v>
      </c>
      <c r="L8" s="82" t="s">
        <v>49</v>
      </c>
      <c r="M8" s="82" t="s">
        <v>50</v>
      </c>
      <c r="N8" s="82" t="s">
        <v>51</v>
      </c>
      <c r="O8" s="82" t="s">
        <v>52</v>
      </c>
      <c r="P8" s="82" t="s">
        <v>53</v>
      </c>
      <c r="Q8" s="82" t="s">
        <v>54</v>
      </c>
      <c r="R8" s="82" t="s">
        <v>55</v>
      </c>
      <c r="S8" s="82" t="s">
        <v>56</v>
      </c>
      <c r="T8" s="82" t="s">
        <v>57</v>
      </c>
      <c r="U8" s="82" t="s">
        <v>38</v>
      </c>
      <c r="V8" s="82" t="s">
        <v>39</v>
      </c>
      <c r="W8" s="82" t="s">
        <v>40</v>
      </c>
      <c r="X8" s="109" t="s">
        <v>37</v>
      </c>
      <c r="Y8" s="105" t="s">
        <v>11</v>
      </c>
      <c r="Z8" s="106"/>
      <c r="AA8" s="94"/>
      <c r="AB8" s="28"/>
      <c r="AC8" s="28"/>
      <c r="AD8" s="28"/>
      <c r="AE8" s="28"/>
      <c r="AF8" s="28"/>
      <c r="AG8" s="28"/>
      <c r="AH8" s="29"/>
    </row>
    <row r="9" spans="1:34" ht="77.400000000000006" thickBot="1" x14ac:dyDescent="0.35">
      <c r="A9" s="95"/>
      <c r="B9" s="98"/>
      <c r="C9" s="30"/>
      <c r="D9" s="31" t="s">
        <v>22</v>
      </c>
      <c r="E9" s="31" t="s">
        <v>23</v>
      </c>
      <c r="F9" s="101"/>
      <c r="G9" s="32" t="s">
        <v>12</v>
      </c>
      <c r="H9" s="32" t="s">
        <v>24</v>
      </c>
      <c r="I9" s="32" t="s">
        <v>25</v>
      </c>
      <c r="J9" s="98"/>
      <c r="K9" s="98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110"/>
      <c r="Y9" s="107"/>
      <c r="Z9" s="107"/>
      <c r="AA9" s="95"/>
      <c r="AB9" s="33" t="s">
        <v>13</v>
      </c>
      <c r="AC9" s="33" t="s">
        <v>14</v>
      </c>
      <c r="AD9" s="33" t="s">
        <v>15</v>
      </c>
      <c r="AE9" s="33" t="s">
        <v>16</v>
      </c>
      <c r="AF9" s="33" t="s">
        <v>17</v>
      </c>
      <c r="AG9" s="33" t="s">
        <v>18</v>
      </c>
      <c r="AH9" s="34" t="s">
        <v>19</v>
      </c>
    </row>
    <row r="10" spans="1:34" ht="54" customHeight="1" thickBot="1" x14ac:dyDescent="0.35">
      <c r="A10" s="35">
        <v>1</v>
      </c>
      <c r="B10" s="7"/>
      <c r="C10" s="36" t="s">
        <v>26</v>
      </c>
      <c r="D10" s="37" t="s">
        <v>27</v>
      </c>
      <c r="E10" s="38" t="s">
        <v>28</v>
      </c>
      <c r="F10" s="6"/>
      <c r="G10" s="3" t="s">
        <v>46</v>
      </c>
      <c r="H10" s="3"/>
      <c r="I10" s="3"/>
      <c r="J10" s="39" t="s">
        <v>47</v>
      </c>
      <c r="K10" s="42" t="s">
        <v>48</v>
      </c>
      <c r="L10" s="74">
        <v>32952.379999999997</v>
      </c>
      <c r="M10" s="4">
        <f>0</f>
        <v>0</v>
      </c>
      <c r="N10" s="4">
        <f>0</f>
        <v>0</v>
      </c>
      <c r="O10" s="4">
        <f>0</f>
        <v>0</v>
      </c>
      <c r="P10" s="4">
        <f>0</f>
        <v>0</v>
      </c>
      <c r="Q10" s="4">
        <f>0</f>
        <v>0</v>
      </c>
      <c r="R10" s="4">
        <f>0</f>
        <v>0</v>
      </c>
      <c r="S10" s="4">
        <f>0</f>
        <v>0</v>
      </c>
      <c r="T10" s="4">
        <f>0</f>
        <v>0</v>
      </c>
      <c r="U10" s="4">
        <f>0</f>
        <v>0</v>
      </c>
      <c r="V10" s="4">
        <f>0</f>
        <v>0</v>
      </c>
      <c r="W10" s="4">
        <f>0</f>
        <v>0</v>
      </c>
      <c r="X10" s="40">
        <f>SUM(L10:W10)</f>
        <v>32952.379999999997</v>
      </c>
      <c r="Y10" s="5" t="s">
        <v>20</v>
      </c>
      <c r="Z10" s="5" t="s">
        <v>21</v>
      </c>
      <c r="AA10" s="7"/>
      <c r="AB10" s="7"/>
      <c r="AC10" s="7"/>
      <c r="AD10" s="7"/>
      <c r="AE10" s="7"/>
      <c r="AF10" s="7"/>
      <c r="AG10" s="7"/>
      <c r="AH10" s="41"/>
    </row>
    <row r="11" spans="1:34" ht="54" customHeight="1" thickBot="1" x14ac:dyDescent="0.35">
      <c r="A11" s="35">
        <v>2</v>
      </c>
      <c r="B11" s="7"/>
      <c r="C11" s="36" t="s">
        <v>26</v>
      </c>
      <c r="D11" s="37" t="s">
        <v>27</v>
      </c>
      <c r="E11" s="38" t="s">
        <v>28</v>
      </c>
      <c r="F11" s="6"/>
      <c r="G11" s="3" t="s">
        <v>42</v>
      </c>
      <c r="H11" s="3"/>
      <c r="I11" s="3"/>
      <c r="J11" s="39" t="s">
        <v>47</v>
      </c>
      <c r="K11" s="42" t="s">
        <v>58</v>
      </c>
      <c r="L11" s="74">
        <v>29870.7</v>
      </c>
      <c r="M11" s="66">
        <f>0</f>
        <v>0</v>
      </c>
      <c r="N11" s="4">
        <f>0</f>
        <v>0</v>
      </c>
      <c r="O11" s="4">
        <f>0</f>
        <v>0</v>
      </c>
      <c r="P11" s="4">
        <f>0</f>
        <v>0</v>
      </c>
      <c r="Q11" s="4">
        <f>0</f>
        <v>0</v>
      </c>
      <c r="R11" s="4">
        <f>0</f>
        <v>0</v>
      </c>
      <c r="S11" s="4">
        <f>0</f>
        <v>0</v>
      </c>
      <c r="T11" s="4">
        <f>0</f>
        <v>0</v>
      </c>
      <c r="U11" s="4">
        <f>0</f>
        <v>0</v>
      </c>
      <c r="V11" s="4">
        <f>0</f>
        <v>0</v>
      </c>
      <c r="W11" s="4">
        <f>0</f>
        <v>0</v>
      </c>
      <c r="X11" s="40">
        <f>SUM(L11:W11)</f>
        <v>29870.7</v>
      </c>
      <c r="Y11" s="5" t="s">
        <v>20</v>
      </c>
      <c r="Z11" s="5" t="s">
        <v>21</v>
      </c>
      <c r="AA11" s="7"/>
      <c r="AB11" s="7"/>
      <c r="AC11" s="7"/>
      <c r="AD11" s="7"/>
      <c r="AE11" s="7"/>
      <c r="AF11" s="7"/>
      <c r="AG11" s="7"/>
      <c r="AH11" s="41"/>
    </row>
    <row r="12" spans="1:34" ht="55.2" customHeight="1" thickBot="1" x14ac:dyDescent="0.35">
      <c r="A12" s="35">
        <v>3</v>
      </c>
      <c r="B12" s="7"/>
      <c r="C12" s="36" t="s">
        <v>26</v>
      </c>
      <c r="D12" s="37" t="s">
        <v>27</v>
      </c>
      <c r="E12" s="38" t="s">
        <v>41</v>
      </c>
      <c r="F12" s="6"/>
      <c r="G12" s="3" t="s">
        <v>59</v>
      </c>
      <c r="H12" s="3"/>
      <c r="I12" s="3"/>
      <c r="J12" s="39" t="s">
        <v>60</v>
      </c>
      <c r="K12" s="42" t="s">
        <v>61</v>
      </c>
      <c r="L12" s="74">
        <v>730336.25</v>
      </c>
      <c r="M12" s="4">
        <f>0</f>
        <v>0</v>
      </c>
      <c r="N12" s="4">
        <f>0</f>
        <v>0</v>
      </c>
      <c r="O12" s="4">
        <f>0</f>
        <v>0</v>
      </c>
      <c r="P12" s="4">
        <f>0</f>
        <v>0</v>
      </c>
      <c r="Q12" s="4">
        <f>0</f>
        <v>0</v>
      </c>
      <c r="R12" s="4">
        <f>0</f>
        <v>0</v>
      </c>
      <c r="S12" s="4">
        <f>0</f>
        <v>0</v>
      </c>
      <c r="T12" s="4">
        <f>0</f>
        <v>0</v>
      </c>
      <c r="U12" s="4">
        <f>0</f>
        <v>0</v>
      </c>
      <c r="V12" s="4">
        <f>0</f>
        <v>0</v>
      </c>
      <c r="W12" s="4">
        <f>0</f>
        <v>0</v>
      </c>
      <c r="X12" s="40">
        <f t="shared" ref="X12" si="0">SUM(L12:W12)</f>
        <v>730336.25</v>
      </c>
      <c r="Y12" s="5" t="s">
        <v>41</v>
      </c>
      <c r="Z12" s="5" t="s">
        <v>43</v>
      </c>
      <c r="AA12" s="7"/>
      <c r="AB12" s="7"/>
      <c r="AC12" s="7"/>
      <c r="AD12" s="7"/>
      <c r="AE12" s="7"/>
      <c r="AF12" s="7"/>
      <c r="AG12" s="7"/>
      <c r="AH12" s="41"/>
    </row>
    <row r="13" spans="1:34" ht="53.4" customHeight="1" thickBot="1" x14ac:dyDescent="0.35">
      <c r="A13" s="35"/>
      <c r="B13" s="7"/>
      <c r="C13" s="7"/>
      <c r="D13" s="49"/>
      <c r="E13" s="43"/>
      <c r="F13" s="7"/>
      <c r="G13" s="8"/>
      <c r="H13" s="44"/>
      <c r="I13" s="45"/>
      <c r="J13" s="46"/>
      <c r="K13" s="47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65"/>
      <c r="Y13" s="9"/>
      <c r="Z13" s="5"/>
      <c r="AA13" s="7"/>
      <c r="AB13" s="7"/>
      <c r="AC13" s="7"/>
      <c r="AD13" s="7"/>
      <c r="AE13" s="7"/>
      <c r="AF13" s="7"/>
      <c r="AG13" s="7"/>
      <c r="AH13" s="48"/>
    </row>
    <row r="14" spans="1:34" ht="15" thickBot="1" x14ac:dyDescent="0.35">
      <c r="A14" s="52"/>
      <c r="B14" s="7"/>
      <c r="C14" s="7"/>
      <c r="D14" s="7"/>
      <c r="E14" s="7"/>
      <c r="F14" s="7"/>
      <c r="G14" s="7"/>
      <c r="H14" s="7"/>
      <c r="I14" s="7"/>
      <c r="J14" s="39"/>
      <c r="K14" s="47"/>
      <c r="L14" s="50">
        <f t="shared" ref="L14:X14" si="1">SUM(L10:L13)</f>
        <v>793159.33</v>
      </c>
      <c r="M14" s="50">
        <f t="shared" si="1"/>
        <v>0</v>
      </c>
      <c r="N14" s="50">
        <f t="shared" si="1"/>
        <v>0</v>
      </c>
      <c r="O14" s="50">
        <f t="shared" si="1"/>
        <v>0</v>
      </c>
      <c r="P14" s="50">
        <f t="shared" si="1"/>
        <v>0</v>
      </c>
      <c r="Q14" s="50">
        <f t="shared" si="1"/>
        <v>0</v>
      </c>
      <c r="R14" s="50">
        <f t="shared" si="1"/>
        <v>0</v>
      </c>
      <c r="S14" s="50">
        <f t="shared" si="1"/>
        <v>0</v>
      </c>
      <c r="T14" s="50">
        <f t="shared" si="1"/>
        <v>0</v>
      </c>
      <c r="U14" s="50">
        <f t="shared" si="1"/>
        <v>0</v>
      </c>
      <c r="V14" s="50">
        <f t="shared" si="1"/>
        <v>0</v>
      </c>
      <c r="W14" s="50">
        <f t="shared" si="1"/>
        <v>0</v>
      </c>
      <c r="X14" s="50">
        <f t="shared" si="1"/>
        <v>793159.33</v>
      </c>
      <c r="Y14" s="7"/>
      <c r="Z14" s="7"/>
      <c r="AA14" s="51"/>
      <c r="AB14" s="7"/>
      <c r="AC14" s="7"/>
      <c r="AD14" s="7"/>
      <c r="AE14" s="7"/>
      <c r="AF14" s="7"/>
      <c r="AG14" s="7"/>
      <c r="AH14" s="7"/>
    </row>
    <row r="15" spans="1:34" x14ac:dyDescent="0.3">
      <c r="F15"/>
      <c r="G15"/>
      <c r="H15"/>
      <c r="I15"/>
      <c r="X15" s="53"/>
      <c r="Y15"/>
      <c r="Z15"/>
    </row>
    <row r="16" spans="1:34" x14ac:dyDescent="0.3">
      <c r="F16"/>
      <c r="G16"/>
      <c r="H16"/>
      <c r="I16"/>
      <c r="L16" s="53">
        <f>L14</f>
        <v>793159.33</v>
      </c>
      <c r="M16" s="53">
        <f t="shared" ref="M16:U16" si="2">L16+M14</f>
        <v>793159.33</v>
      </c>
      <c r="N16" s="53">
        <f t="shared" si="2"/>
        <v>793159.33</v>
      </c>
      <c r="O16" s="53">
        <f t="shared" si="2"/>
        <v>793159.33</v>
      </c>
      <c r="P16" s="53">
        <f t="shared" si="2"/>
        <v>793159.33</v>
      </c>
      <c r="Q16" s="53">
        <f t="shared" si="2"/>
        <v>793159.33</v>
      </c>
      <c r="R16" s="53">
        <f t="shared" si="2"/>
        <v>793159.33</v>
      </c>
      <c r="S16" s="53">
        <f t="shared" si="2"/>
        <v>793159.33</v>
      </c>
      <c r="T16" s="53">
        <f t="shared" si="2"/>
        <v>793159.33</v>
      </c>
      <c r="U16" s="53">
        <f t="shared" si="2"/>
        <v>793159.33</v>
      </c>
      <c r="V16" s="53">
        <f>U16+V14</f>
        <v>793159.33</v>
      </c>
      <c r="W16" s="53">
        <f>V16+W14</f>
        <v>793159.33</v>
      </c>
      <c r="X16" s="53"/>
      <c r="Y16"/>
      <c r="Z16"/>
    </row>
    <row r="17" spans="2:35" x14ac:dyDescent="0.3">
      <c r="F17"/>
      <c r="G17"/>
      <c r="H17"/>
      <c r="I17"/>
      <c r="X17" s="53"/>
      <c r="Y17"/>
      <c r="Z17"/>
    </row>
    <row r="18" spans="2:35" x14ac:dyDescent="0.3">
      <c r="F18"/>
      <c r="G18"/>
      <c r="H18"/>
      <c r="I18"/>
      <c r="X18" s="53"/>
      <c r="Y18" s="54" t="s">
        <v>29</v>
      </c>
      <c r="Z18" s="55">
        <f>0</f>
        <v>0</v>
      </c>
    </row>
    <row r="19" spans="2:35" x14ac:dyDescent="0.3">
      <c r="F19"/>
      <c r="G19"/>
      <c r="H19"/>
      <c r="I19"/>
      <c r="X19" s="53"/>
      <c r="Y19" s="54" t="s">
        <v>30</v>
      </c>
      <c r="Z19" s="55">
        <f>0</f>
        <v>0</v>
      </c>
    </row>
    <row r="20" spans="2:35" x14ac:dyDescent="0.3">
      <c r="E20" s="67"/>
      <c r="G20" s="68"/>
      <c r="H20"/>
      <c r="I20"/>
      <c r="X20" s="53"/>
      <c r="Y20" s="54" t="s">
        <v>31</v>
      </c>
      <c r="Z20" s="55">
        <f>0</f>
        <v>0</v>
      </c>
    </row>
    <row r="21" spans="2:35" x14ac:dyDescent="0.3">
      <c r="B21" s="11"/>
      <c r="C21" s="11"/>
      <c r="D21" s="11"/>
      <c r="E21" s="69"/>
      <c r="G21" s="70"/>
      <c r="H21"/>
      <c r="I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56" t="s">
        <v>32</v>
      </c>
      <c r="Z21" s="55">
        <f>0</f>
        <v>0</v>
      </c>
    </row>
    <row r="22" spans="2:35" x14ac:dyDescent="0.3">
      <c r="E22" s="71"/>
      <c r="G22" s="68"/>
      <c r="H22"/>
      <c r="I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54" t="s">
        <v>33</v>
      </c>
      <c r="Z22" s="55">
        <f>0</f>
        <v>0</v>
      </c>
    </row>
    <row r="23" spans="2:35" x14ac:dyDescent="0.3">
      <c r="E23" s="71"/>
      <c r="G23" s="68"/>
      <c r="H23"/>
      <c r="I23"/>
      <c r="K23"/>
      <c r="L23"/>
      <c r="M23"/>
      <c r="N23"/>
      <c r="O23"/>
      <c r="P23"/>
      <c r="Q23"/>
      <c r="R23"/>
      <c r="S23"/>
      <c r="T23"/>
      <c r="U23"/>
      <c r="V23"/>
      <c r="W23" s="10"/>
      <c r="X23"/>
      <c r="Y23" s="54" t="s">
        <v>34</v>
      </c>
      <c r="Z23" s="55">
        <f>X10+X11</f>
        <v>62823.08</v>
      </c>
    </row>
    <row r="24" spans="2:35" x14ac:dyDescent="0.3">
      <c r="E24" s="71"/>
      <c r="G24" s="68"/>
      <c r="H24"/>
      <c r="I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54" t="s">
        <v>35</v>
      </c>
      <c r="Z24" s="55">
        <f>X12</f>
        <v>730336.25</v>
      </c>
    </row>
    <row r="25" spans="2:35" ht="15" thickBot="1" x14ac:dyDescent="0.35">
      <c r="B25" s="11"/>
      <c r="C25" s="11"/>
      <c r="D25" s="11"/>
      <c r="E25" s="71"/>
      <c r="G25" s="68"/>
      <c r="H25"/>
      <c r="I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 s="54"/>
      <c r="Z25" s="57">
        <f>SUM(Z18:Z24)</f>
        <v>793159.33</v>
      </c>
      <c r="AA25" s="10">
        <f>X14-Z25</f>
        <v>0</v>
      </c>
    </row>
    <row r="26" spans="2:35" ht="15" thickTop="1" x14ac:dyDescent="0.3">
      <c r="E26" s="71"/>
      <c r="G26" s="68"/>
      <c r="H26"/>
      <c r="I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 s="54"/>
      <c r="Z26" s="55"/>
    </row>
    <row r="27" spans="2:35" x14ac:dyDescent="0.3">
      <c r="E27" s="71"/>
      <c r="G27" s="68"/>
      <c r="H27"/>
      <c r="I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54"/>
      <c r="Z27" s="55"/>
    </row>
    <row r="28" spans="2:35" x14ac:dyDescent="0.3">
      <c r="E28" s="71"/>
      <c r="G28" s="68"/>
      <c r="H28"/>
      <c r="I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10"/>
      <c r="Z28" s="10"/>
      <c r="AA28" s="10">
        <f>Z25-X14</f>
        <v>0</v>
      </c>
      <c r="AI28" s="10">
        <f>R16-Z25</f>
        <v>0</v>
      </c>
    </row>
    <row r="29" spans="2:35" x14ac:dyDescent="0.3">
      <c r="B29" s="11"/>
      <c r="C29" s="11"/>
      <c r="D29" s="11"/>
      <c r="E29" s="71"/>
      <c r="G29" s="68"/>
      <c r="H29"/>
      <c r="I29"/>
      <c r="K29"/>
      <c r="L29"/>
      <c r="M29"/>
      <c r="N29" s="58"/>
      <c r="O29" s="58"/>
      <c r="P29" s="58"/>
      <c r="Q29" s="58"/>
      <c r="R29" s="58"/>
      <c r="S29" s="58"/>
      <c r="T29" s="58"/>
      <c r="U29" s="58"/>
      <c r="V29" s="58">
        <v>45839</v>
      </c>
      <c r="W29" s="58"/>
      <c r="X29" s="10">
        <f>L14</f>
        <v>793159.33</v>
      </c>
      <c r="Y29"/>
      <c r="Z29"/>
    </row>
    <row r="30" spans="2:35" x14ac:dyDescent="0.3">
      <c r="E30" s="71"/>
      <c r="G30" s="68"/>
      <c r="H30"/>
      <c r="I30"/>
      <c r="N30" s="58"/>
      <c r="O30" s="58"/>
      <c r="P30" s="58"/>
      <c r="Q30" s="58"/>
      <c r="R30" s="58"/>
      <c r="S30" s="58"/>
      <c r="T30" s="58"/>
      <c r="U30" s="58"/>
      <c r="V30" s="58">
        <v>45870</v>
      </c>
      <c r="W30" s="58"/>
      <c r="X30" s="59">
        <f>M14</f>
        <v>0</v>
      </c>
      <c r="Y30"/>
      <c r="Z30"/>
    </row>
    <row r="31" spans="2:35" x14ac:dyDescent="0.3">
      <c r="E31" s="71"/>
      <c r="G31" s="68"/>
      <c r="H31"/>
      <c r="I31"/>
      <c r="N31" s="58"/>
      <c r="O31" s="58"/>
      <c r="P31" s="58"/>
      <c r="Q31" s="58"/>
      <c r="R31" s="58"/>
      <c r="S31" s="58"/>
      <c r="T31" s="58"/>
      <c r="U31" s="58"/>
      <c r="V31" s="58">
        <v>45901</v>
      </c>
      <c r="W31" s="58"/>
      <c r="X31" s="59">
        <f>N14</f>
        <v>0</v>
      </c>
      <c r="Y31"/>
      <c r="Z31"/>
    </row>
    <row r="32" spans="2:35" x14ac:dyDescent="0.3">
      <c r="E32" s="71"/>
      <c r="G32" s="68"/>
      <c r="H32"/>
      <c r="I32"/>
      <c r="X32" s="53"/>
      <c r="Y32"/>
      <c r="Z32"/>
    </row>
    <row r="33" spans="5:26" ht="15" thickBot="1" x14ac:dyDescent="0.35">
      <c r="E33" s="72"/>
      <c r="H33"/>
      <c r="I33"/>
      <c r="N33" s="60"/>
      <c r="O33" s="60"/>
      <c r="P33" s="60"/>
      <c r="Q33" s="60"/>
      <c r="R33" s="60"/>
      <c r="S33" s="60"/>
      <c r="T33" s="60"/>
      <c r="U33" s="60"/>
      <c r="V33" s="60" t="s">
        <v>36</v>
      </c>
      <c r="W33" s="62">
        <v>45901</v>
      </c>
      <c r="X33" s="61">
        <f>SUM(X29:X32)</f>
        <v>793159.33</v>
      </c>
      <c r="Y33"/>
      <c r="Z33"/>
    </row>
    <row r="34" spans="5:26" ht="15" thickTop="1" x14ac:dyDescent="0.3">
      <c r="H34"/>
      <c r="I34"/>
      <c r="X34" s="53"/>
      <c r="Y34"/>
      <c r="Z34"/>
    </row>
    <row r="35" spans="5:26" x14ac:dyDescent="0.3">
      <c r="H35"/>
      <c r="I35"/>
      <c r="P35" s="62"/>
      <c r="Q35" s="62"/>
      <c r="R35" s="62"/>
      <c r="S35" s="62"/>
      <c r="T35" s="62"/>
      <c r="U35" s="62"/>
      <c r="V35" s="75"/>
      <c r="W35" s="75"/>
      <c r="X35" s="76"/>
      <c r="Y35"/>
      <c r="Z35"/>
    </row>
    <row r="36" spans="5:26" x14ac:dyDescent="0.3">
      <c r="E36" s="73"/>
      <c r="G36" s="68"/>
      <c r="H36"/>
      <c r="I36"/>
      <c r="P36" s="62"/>
      <c r="Q36" s="62"/>
      <c r="R36" s="62"/>
      <c r="S36" s="62"/>
      <c r="T36" s="62"/>
      <c r="U36" s="62"/>
      <c r="V36" s="75"/>
      <c r="W36" s="75"/>
      <c r="X36" s="76"/>
      <c r="Y36"/>
      <c r="Z36"/>
    </row>
    <row r="37" spans="5:26" x14ac:dyDescent="0.3">
      <c r="E37" s="73"/>
      <c r="G37" s="68"/>
      <c r="H37"/>
      <c r="I37"/>
      <c r="P37" s="62"/>
      <c r="Q37" s="62"/>
      <c r="R37" s="62"/>
      <c r="S37" s="62"/>
      <c r="T37" s="62"/>
      <c r="U37" s="62"/>
      <c r="V37" s="75"/>
      <c r="W37" s="75"/>
      <c r="X37" s="76"/>
      <c r="Y37"/>
      <c r="Z37"/>
    </row>
    <row r="38" spans="5:26" x14ac:dyDescent="0.3">
      <c r="E38" s="73"/>
      <c r="G38" s="68"/>
      <c r="H38"/>
      <c r="I38"/>
      <c r="V38" s="76"/>
      <c r="W38" s="76"/>
      <c r="X38" s="76"/>
      <c r="Y38"/>
      <c r="Z38"/>
    </row>
    <row r="39" spans="5:26" x14ac:dyDescent="0.3">
      <c r="E39" s="69"/>
      <c r="G39" s="70"/>
      <c r="H39"/>
      <c r="I39"/>
      <c r="P39" s="60"/>
      <c r="Q39" s="60"/>
      <c r="R39" s="60"/>
      <c r="S39" s="60"/>
      <c r="T39" s="60"/>
      <c r="U39" s="60"/>
      <c r="V39" s="77"/>
      <c r="W39" s="77"/>
      <c r="X39" s="77"/>
      <c r="Y39" s="10"/>
      <c r="Z39"/>
    </row>
    <row r="40" spans="5:26" x14ac:dyDescent="0.3">
      <c r="V40" s="76"/>
      <c r="W40" s="76"/>
      <c r="X40" s="76"/>
      <c r="Y40"/>
      <c r="Z40"/>
    </row>
    <row r="41" spans="5:26" x14ac:dyDescent="0.3">
      <c r="F41"/>
      <c r="G41"/>
      <c r="H41"/>
      <c r="I41"/>
      <c r="V41" s="76"/>
      <c r="W41" s="76"/>
      <c r="X41" s="76"/>
      <c r="Y41"/>
      <c r="Z41"/>
    </row>
    <row r="42" spans="5:26" x14ac:dyDescent="0.3">
      <c r="F42"/>
      <c r="G42"/>
      <c r="H42"/>
      <c r="I42"/>
      <c r="P42" s="60"/>
      <c r="Q42" s="60"/>
      <c r="R42" s="60"/>
      <c r="S42" s="60"/>
      <c r="T42" s="60"/>
      <c r="U42" s="60"/>
      <c r="V42" s="77"/>
      <c r="W42" s="77"/>
      <c r="X42" s="77"/>
      <c r="Y42" s="10"/>
      <c r="Z42"/>
    </row>
    <row r="43" spans="5:26" x14ac:dyDescent="0.3">
      <c r="V43" s="76"/>
      <c r="W43" s="76"/>
      <c r="X43" s="78"/>
    </row>
    <row r="44" spans="5:26" x14ac:dyDescent="0.3">
      <c r="V44" s="76"/>
      <c r="W44" s="76"/>
      <c r="X44" s="78"/>
    </row>
    <row r="45" spans="5:26" x14ac:dyDescent="0.3">
      <c r="T45" s="60"/>
      <c r="U45" s="60"/>
      <c r="V45" s="77"/>
      <c r="W45" s="77"/>
      <c r="X45" s="79"/>
    </row>
    <row r="46" spans="5:26" x14ac:dyDescent="0.3">
      <c r="V46" s="76"/>
      <c r="W46" s="76"/>
      <c r="X46" s="78"/>
    </row>
    <row r="47" spans="5:26" x14ac:dyDescent="0.3">
      <c r="V47" s="76"/>
      <c r="W47" s="76"/>
      <c r="X47" s="80"/>
    </row>
    <row r="48" spans="5:26" x14ac:dyDescent="0.3">
      <c r="Z48" s="64"/>
    </row>
    <row r="49" spans="1:35" s="2" customFormat="1" x14ac:dyDescent="0.3">
      <c r="A49"/>
      <c r="B49"/>
      <c r="C49"/>
      <c r="D49"/>
      <c r="E49"/>
      <c r="J49"/>
      <c r="K49" s="1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63"/>
      <c r="Z49" s="64"/>
      <c r="AA49"/>
      <c r="AB49"/>
      <c r="AC49"/>
      <c r="AD49"/>
      <c r="AE49"/>
      <c r="AF49"/>
      <c r="AG49"/>
      <c r="AH49"/>
      <c r="AI49"/>
    </row>
    <row r="50" spans="1:35" x14ac:dyDescent="0.3">
      <c r="Z50" s="64"/>
    </row>
    <row r="52" spans="1:35" s="2" customFormat="1" x14ac:dyDescent="0.3">
      <c r="A52"/>
      <c r="B52"/>
      <c r="C52"/>
      <c r="D52"/>
      <c r="E52"/>
      <c r="J52"/>
      <c r="K52" s="1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63"/>
      <c r="AA52"/>
      <c r="AB52"/>
      <c r="AC52"/>
      <c r="AD52"/>
      <c r="AE52"/>
      <c r="AF52"/>
      <c r="AG52"/>
      <c r="AH52"/>
      <c r="AI52"/>
    </row>
  </sheetData>
  <mergeCells count="26"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U8:U9"/>
    <mergeCell ref="O8:O9"/>
    <mergeCell ref="A3:AH3"/>
    <mergeCell ref="A4:AH4"/>
    <mergeCell ref="A6:AH6"/>
    <mergeCell ref="A7:A9"/>
    <mergeCell ref="B7:B9"/>
    <mergeCell ref="F7:F9"/>
    <mergeCell ref="J7:Y7"/>
    <mergeCell ref="Z7:Z9"/>
    <mergeCell ref="AA7:AA9"/>
    <mergeCell ref="AB7:AH7"/>
    <mergeCell ref="J8:J9"/>
    <mergeCell ref="K8:K9"/>
    <mergeCell ref="L8:L9"/>
    <mergeCell ref="M8:M9"/>
    <mergeCell ref="N8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A01E-C21C-4D23-B99A-8BD4E5E4549B}">
  <sheetPr>
    <tabColor rgb="FF92D050"/>
  </sheetPr>
  <dimension ref="F1:Z1"/>
  <sheetViews>
    <sheetView zoomScaleNormal="100" zoomScaleSheetLayoutView="100" workbookViewId="0">
      <selection activeCell="G19" sqref="G19"/>
    </sheetView>
  </sheetViews>
  <sheetFormatPr defaultColWidth="8.88671875" defaultRowHeight="14.4" x14ac:dyDescent="0.3"/>
  <cols>
    <col min="6" max="10" width="8.88671875" style="2"/>
    <col min="11" max="11" width="8.88671875" style="81"/>
    <col min="12" max="15" width="8.88671875" style="63"/>
    <col min="16" max="23" width="8.88671875" style="53"/>
    <col min="24" max="24" width="8.88671875" style="63"/>
    <col min="25" max="26" width="8.88671875" style="2"/>
  </cols>
  <sheetData/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2024 YTD</vt:lpstr>
      <vt:lpstr>JUNE 2025 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Mosibudi Rabothata</dc:creator>
  <cp:lastModifiedBy>Mosibudi Rabothata</cp:lastModifiedBy>
  <cp:lastPrinted>2025-07-03T05:25:17Z</cp:lastPrinted>
  <dcterms:created xsi:type="dcterms:W3CDTF">2024-08-16T04:31:52Z</dcterms:created>
  <dcterms:modified xsi:type="dcterms:W3CDTF">2025-08-15T13:26:31Z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2024-08-16T05:01:38Z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c6cb0c36-8dc9-4f06-82e4-6a71f6580438</vt:lpwstr>
  </property>
  <property fmtid="{D5CDD505-2E9C-101B-9397-08002B2CF9AE}" pid="8" name="MSIP_Label_616f4fcd-8401-41c8-bfac-a60235e9eb06_ContentBits">
    <vt:lpwstr>0</vt:lpwstr>
  </property>
</Properties>
</file>